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w201\Documents\LIRA\LIRA Calculations\"/>
    </mc:Choice>
  </mc:AlternateContent>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52511" iterateDelta="1E-4"/>
</workbook>
</file>

<file path=xl/calcChain.xml><?xml version="1.0" encoding="utf-8"?>
<calcChain xmlns="http://schemas.openxmlformats.org/spreadsheetml/2006/main">
  <c r="F15" i="5" l="1"/>
  <c r="E15" i="5"/>
  <c r="D15" i="5"/>
  <c r="C15" i="5"/>
  <c r="B15" i="5"/>
  <c r="F9" i="5"/>
  <c r="E9" i="5"/>
  <c r="E11" i="5" s="1"/>
  <c r="E17" i="5" s="1"/>
  <c r="D9" i="5"/>
  <c r="C9" i="5"/>
  <c r="C11" i="5" s="1"/>
  <c r="C17" i="5" s="1"/>
  <c r="B9" i="5"/>
  <c r="B11" i="5" s="1"/>
  <c r="B17" i="5" s="1"/>
  <c r="G15" i="3"/>
  <c r="F15" i="3"/>
  <c r="E15" i="3"/>
  <c r="D15" i="3"/>
  <c r="C15" i="3"/>
  <c r="B15" i="3"/>
  <c r="G9" i="3"/>
  <c r="F9" i="3"/>
  <c r="E9" i="3"/>
  <c r="D9" i="3"/>
  <c r="C9" i="3"/>
  <c r="B9" i="3"/>
  <c r="B11" i="3" s="1"/>
  <c r="B17" i="3" s="1"/>
  <c r="F11" i="5" l="1"/>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<sst xmlns="http://schemas.openxmlformats.org/spreadsheetml/2006/main" count="201" uniqueCount="148">
  <si>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</si>
  <si>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</si>
  <si>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</si>
  <si>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</si>
  <si>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</si>
  <si>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</si>
  <si>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</si>
  <si>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</si>
  <si>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</si>
  <si>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</si>
  <si>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</si>
  <si>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</si>
  <si>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</si>
  <si>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</si>
  <si>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</si>
  <si>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</si>
  <si>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</si>
  <si>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</si>
  <si>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</si>
  <si>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</si>
  <si>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</si>
  <si>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</si>
  <si>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</si>
  <si>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</si>
  <si>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</si>
  <si>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</si>
  <si>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</si>
  <si>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</si>
  <si>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</si>
  <si>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</si>
  <si>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</si>
  <si>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</si>
  <si>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</si>
  <si>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</si>
  <si>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</si>
  <si>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</si>
  <si>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</si>
  <si>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</si>
  <si>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</si>
  <si>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</si>
  <si>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</si>
  <si>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</si>
  <si>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</si>
  <si>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</si>
  <si>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</si>
  <si>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</si>
  <si>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</si>
  <si>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</si>
  <si>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</si>
  <si>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</si>
  <si>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</si>
  <si>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</si>
  <si>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</si>
  <si>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</si>
  <si>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</si>
  <si>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</si>
  <si>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</si>
  <si>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</si>
  <si>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</si>
  <si>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</si>
  <si>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</si>
  <si>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</si>
  <si>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</si>
  <si>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</si>
  <si>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</si>
  <si>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</si>
  <si>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</si>
  <si>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</si>
  <si>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</si>
  <si>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</si>
  <si>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</si>
  <si>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</si>
  <si>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</si>
  <si>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</si>
  <si>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</si>
  <si>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</si>
  <si>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</si>
  <si>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</si>
  <si>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</si>
  <si>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</si>
  <si>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</si>
  <si>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</si>
  <si>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</si>
  <si>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</si>
  <si>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2017:Q1 (p)</t>
  </si>
  <si>
    <t>Source: Joint Center for Housing Studies.</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</si>
  <si>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</si>
  <si>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</si>
  <si>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</si>
  <si>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</si>
  <si>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</si>
  <si>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</si>
  <si>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</si>
  <si>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</si>
  <si>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</si>
  <si>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</si>
  <si>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</si>
  <si>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</si>
  <si>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</si>
  <si>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</si>
  <si>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</si>
  <si>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</si>
  <si>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</si>
  <si>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</si>
  <si>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</si>
  <si>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</si>
  <si>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</si>
  <si>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</si>
  <si>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</si>
  <si>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</si>
  <si>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</si>
  <si>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</si>
  <si>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Correlation Coefficients with AHS-Based Home Improvements Spending, 1994Q1 to 2013Q4</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</si>
  <si>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</si>
  <si>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</si>
  <si>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</si>
  <si>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</si>
  <si>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</si>
  <si>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</si>
  <si>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</si>
  <si>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</si>
  <si>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</si>
  <si>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</si>
  <si>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</si>
  <si>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</si>
  <si>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</si>
  <si>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</si>
  <si>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</si>
  <si>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</si>
  <si>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</si>
  <si>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</si>
  <si>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</si>
  <si>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</si>
  <si>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</si>
  <si>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Correlation Coefficients with AHS-Based Home Maintenance and Repair Spending, 1995Q1 to 2013Q4</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</si>
  <si>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</si>
  <si>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</si>
  <si>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</si>
  <si>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</si>
  <si>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</si>
  <si>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</si>
  <si>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</si>
  <si>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2017:Q2 (p)</t>
  </si>
  <si>
    <t>2017:Q3 (p)</t>
  </si>
  <si>
    <t>2016:Q3</t>
  </si>
  <si>
    <t>Notes: Historical data through 2015 are JCHS estimates based on American Housing Survey data. Historical estimates since 2015 are produced using the Leading Indicator of Remodeling Activity model until new AHS data become available. Projections (p) are produced by the LIRA.</t>
  </si>
  <si>
    <t>2017:Q4 (p)</t>
  </si>
  <si>
    <t>2016:Q4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</si>
</sst>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abSelected="1" workbookViewId="0">
      <pane ySplit="2" topLeftCell="A66"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116.04294400736892</v>
      </c>
      <c r="C3" s="7">
        <v>5.4290993962351042E-2</v>
      </c>
    </row>
    <row r="4" spans="1:3">
      <c r="A4" s="4" t="s">
        <v>3</v>
      </c>
      <c r="B4" s="5">
        <v>117.73880143136134</v>
      </c>
      <c r="C4" s="7">
        <v>5.8744709112906524E-2</v>
      </c>
    </row>
    <row r="5" spans="1:3">
      <c r="A5" s="4" t="s">
        <v>4</v>
      </c>
      <c r="B5" s="5">
        <v>120.1826794302104</v>
      </c>
      <c r="C5" s="7">
        <v>6.4962523612984713E-2</v>
      </c>
    </row>
    <row r="6" spans="1:3">
      <c r="A6" s="4" t="s">
        <v>5</v>
      </c>
      <c r="B6" s="5">
        <v>122.78497382525842</v>
      </c>
      <c r="C6" s="7">
        <v>7.13557081057139E-2</v>
      </c>
    </row>
    <row r="7" spans="1:3">
      <c r="A7" s="4" t="s">
        <v>6</v>
      </c>
      <c r="B7" s="5">
        <v>124.91634068140006</v>
      </c>
      <c r="C7" s="7">
        <v>7.646649048707066E-2</v>
      </c>
    </row>
    <row r="8" spans="1:3">
      <c r="A8" s="4" t="s">
        <v>7</v>
      </c>
      <c r="B8" s="5">
        <v>125.73746847677518</v>
      </c>
      <c r="C8" s="7">
        <v>6.7935692806222914E-2</v>
      </c>
    </row>
    <row r="9" spans="1:3">
      <c r="A9" s="4" t="s">
        <v>8</v>
      </c>
      <c r="B9" s="5">
        <v>126.93541981091857</v>
      </c>
      <c r="C9" s="7">
        <v>5.6187300971513698E-2</v>
      </c>
    </row>
    <row r="10" spans="1:3">
      <c r="A10" s="4" t="s">
        <v>9</v>
      </c>
      <c r="B10" s="5">
        <v>128.22199351293892</v>
      </c>
      <c r="C10" s="7">
        <v>4.4280822956546784E-2</v>
      </c>
    </row>
    <row r="11" spans="1:3">
      <c r="A11" s="4" t="s">
        <v>10</v>
      </c>
      <c r="B11" s="5">
        <v>129.26917509482601</v>
      </c>
      <c r="C11" s="7">
        <v>3.4845996846224248E-2</v>
      </c>
    </row>
    <row r="12" spans="1:3">
      <c r="A12" s="4" t="s">
        <v>11</v>
      </c>
      <c r="B12" s="5">
        <v>131.53633050872747</v>
      </c>
      <c r="C12" s="7">
        <v>4.6118806925267375E-2</v>
      </c>
    </row>
    <row r="13" spans="1:3">
      <c r="A13" s="4" t="s">
        <v>12</v>
      </c>
      <c r="B13" s="5">
        <v>134.8074410459829</v>
      </c>
      <c r="C13" s="7">
        <v>6.2015954623149128E-2</v>
      </c>
    </row>
    <row r="14" spans="1:3">
      <c r="A14" s="4" t="s">
        <v>13</v>
      </c>
      <c r="B14" s="5">
        <v>138.29354558380078</v>
      </c>
      <c r="C14" s="7">
        <v>7.8547773240208896E-2</v>
      </c>
    </row>
    <row r="15" spans="1:3">
      <c r="A15" s="4" t="s">
        <v>14</v>
      </c>
      <c r="B15" s="5">
        <v>141.1470140257</v>
      </c>
      <c r="C15" s="7">
        <v>9.1884541865150382E-2</v>
      </c>
    </row>
    <row r="16" spans="1:3">
      <c r="A16" s="4" t="s">
        <v>15</v>
      </c>
      <c r="B16" s="5">
        <v>145.001657117402</v>
      </c>
      <c r="C16" s="7">
        <v>0.10236963853709691</v>
      </c>
    </row>
    <row r="17" spans="1:3">
      <c r="A17" s="4" t="s">
        <v>16</v>
      </c>
      <c r="B17" s="5">
        <v>150.51812358677375</v>
      </c>
      <c r="C17" s="7">
        <v>0.11654165689141704</v>
      </c>
    </row>
    <row r="18" spans="1:3">
      <c r="A18" s="4" t="s">
        <v>17</v>
      </c>
      <c r="B18" s="5">
        <v>156.36338828011259</v>
      </c>
      <c r="C18" s="7">
        <v>0.13066295046548038</v>
      </c>
    </row>
    <row r="19" spans="1:3">
      <c r="A19" s="4" t="s">
        <v>18</v>
      </c>
      <c r="B19" s="5">
        <v>161.16808891153403</v>
      </c>
      <c r="C19" s="7">
        <v>0.14184554327297771</v>
      </c>
    </row>
    <row r="20" spans="1:3">
      <c r="A20" s="4" t="s">
        <v>19</v>
      </c>
      <c r="B20" s="5">
        <v>162.68638179182915</v>
      </c>
      <c r="C20" s="7">
        <v>0.12196222461174044</v>
      </c>
    </row>
    <row r="21" spans="1:3">
      <c r="A21" s="4" t="s">
        <v>20</v>
      </c>
      <c r="B21" s="5">
        <v>164.87878193394943</v>
      </c>
      <c r="C21" s="7">
        <v>9.5408167501481955E-2</v>
      </c>
    </row>
    <row r="22" spans="1:3">
      <c r="A22" s="4" t="s">
        <v>21</v>
      </c>
      <c r="B22" s="5">
        <v>167.21660120233673</v>
      </c>
      <c r="C22" s="7">
        <v>6.9410192767001666E-2</v>
      </c>
    </row>
    <row r="23" spans="1:3">
      <c r="A23" s="4" t="s">
        <v>22</v>
      </c>
      <c r="B23" s="5">
        <v>169.12937639323548</v>
      </c>
      <c r="C23" s="7">
        <v>4.9397418158078743E-2</v>
      </c>
    </row>
    <row r="24" spans="1:3">
      <c r="A24" s="4" t="s">
        <v>23</v>
      </c>
      <c r="B24" s="5">
        <v>168.29453713994803</v>
      </c>
      <c r="C24" s="7">
        <v>3.4472186831808527E-2</v>
      </c>
    </row>
    <row r="25" spans="1:3">
      <c r="A25" s="4" t="s">
        <v>24</v>
      </c>
      <c r="B25" s="5">
        <v>167.12739808528585</v>
      </c>
      <c r="C25" s="7">
        <v>1.3637995895901422E-2</v>
      </c>
    </row>
    <row r="26" spans="1:3">
      <c r="A26" s="4" t="s">
        <v>25</v>
      </c>
      <c r="B26" s="5">
        <v>165.91153854879502</v>
      </c>
      <c r="C26" s="7">
        <v>-7.8046237284929987E-3</v>
      </c>
    </row>
    <row r="27" spans="1:3">
      <c r="A27" s="4" t="s">
        <v>26</v>
      </c>
      <c r="B27" s="5">
        <v>164.89958607857287</v>
      </c>
      <c r="C27" s="7">
        <v>-2.5009199494877232E-2</v>
      </c>
    </row>
    <row r="28" spans="1:3">
      <c r="A28" s="4" t="s">
        <v>27</v>
      </c>
      <c r="B28" s="5">
        <v>166.76991285260578</v>
      </c>
      <c r="C28" s="7">
        <v>-9.0592618943681202E-3</v>
      </c>
    </row>
    <row r="29" spans="1:3">
      <c r="A29" s="4" t="s">
        <v>28</v>
      </c>
      <c r="B29" s="5">
        <v>169.45729126821061</v>
      </c>
      <c r="C29" s="7">
        <v>1.3940821251437141E-2</v>
      </c>
    </row>
    <row r="30" spans="1:3">
      <c r="A30" s="4" t="s">
        <v>29</v>
      </c>
      <c r="B30" s="5">
        <v>172.31293017256866</v>
      </c>
      <c r="C30" s="7">
        <v>3.8583161121677811E-2</v>
      </c>
    </row>
    <row r="31" spans="1:3">
      <c r="A31" s="4" t="s">
        <v>30</v>
      </c>
      <c r="B31" s="5">
        <v>174.65535018723779</v>
      </c>
      <c r="C31" s="7">
        <v>5.9161847162044534E-2</v>
      </c>
    </row>
    <row r="32" spans="1:3">
      <c r="A32" s="4" t="s">
        <v>31</v>
      </c>
      <c r="B32" s="5">
        <v>183.37812812303491</v>
      </c>
      <c r="C32" s="7">
        <v>9.9587599383755609E-2</v>
      </c>
    </row>
    <row r="33" spans="1:3">
      <c r="A33" s="4" t="s">
        <v>32</v>
      </c>
      <c r="B33" s="5">
        <v>195.84009994738881</v>
      </c>
      <c r="C33" s="7">
        <v>0.15569001771319768</v>
      </c>
    </row>
    <row r="34" spans="1:3">
      <c r="A34" s="4" t="s">
        <v>33</v>
      </c>
      <c r="B34" s="5">
        <v>209.02869791009098</v>
      </c>
      <c r="C34" s="7">
        <v>0.2130761034633446</v>
      </c>
    </row>
    <row r="35" spans="1:3">
      <c r="A35" s="4" t="s">
        <v>34</v>
      </c>
      <c r="B35" s="5">
        <v>219.87919571494686</v>
      </c>
      <c r="C35" s="7">
        <v>0.25893192209243643</v>
      </c>
    </row>
    <row r="36" spans="1:3">
      <c r="A36" s="4" t="s">
        <v>35</v>
      </c>
      <c r="B36" s="5">
        <v>223.74705703119332</v>
      </c>
      <c r="C36" s="7">
        <v>0.22014036963597672</v>
      </c>
    </row>
    <row r="37" spans="1:3">
      <c r="A37" s="4" t="s">
        <v>36</v>
      </c>
      <c r="B37" s="5">
        <v>229.29531107489348</v>
      </c>
      <c r="C37" s="7">
        <v>0.17082921800229989</v>
      </c>
    </row>
    <row r="38" spans="1:3">
      <c r="A38" s="4" t="s">
        <v>37</v>
      </c>
      <c r="B38" s="5">
        <v>235.1839719994876</v>
      </c>
      <c r="C38" s="7">
        <v>0.1251276707500073</v>
      </c>
    </row>
    <row r="39" spans="1:3">
      <c r="A39" s="4" t="s">
        <v>38</v>
      </c>
      <c r="B39" s="5">
        <v>240.01850047592541</v>
      </c>
      <c r="C39" s="7">
        <v>9.1592588809935815E-2</v>
      </c>
    </row>
    <row r="40" spans="1:3">
      <c r="A40" s="4" t="s">
        <v>39</v>
      </c>
      <c r="B40" s="5">
        <v>247.11014902874575</v>
      </c>
      <c r="C40" s="7">
        <v>0.10441742701579004</v>
      </c>
    </row>
    <row r="41" spans="1:3">
      <c r="A41" s="4" t="s">
        <v>40</v>
      </c>
      <c r="B41" s="5">
        <v>257.21984124318323</v>
      </c>
      <c r="C41" s="7">
        <v>0.12178413085459439</v>
      </c>
    </row>
    <row r="42" spans="1:3">
      <c r="A42" s="4" t="s">
        <v>41</v>
      </c>
      <c r="B42" s="5">
        <v>267.90242130954226</v>
      </c>
      <c r="C42" s="7">
        <v>0.1391185335968641</v>
      </c>
    </row>
    <row r="43" spans="1:3">
      <c r="A43" s="4" t="s">
        <v>42</v>
      </c>
      <c r="B43" s="5">
        <v>276.70115981737672</v>
      </c>
      <c r="C43" s="7">
        <v>0.15283263277086712</v>
      </c>
    </row>
    <row r="44" spans="1:3">
      <c r="A44" s="4" t="s">
        <v>43</v>
      </c>
      <c r="B44" s="5">
        <v>274.65735929528842</v>
      </c>
      <c r="C44" s="7">
        <v>0.11147745398080811</v>
      </c>
    </row>
    <row r="45" spans="1:3">
      <c r="A45" s="4" t="s">
        <v>44</v>
      </c>
      <c r="B45" s="5">
        <v>271.77963795609384</v>
      </c>
      <c r="C45" s="7">
        <v>5.6604485262648829E-2</v>
      </c>
    </row>
    <row r="46" spans="1:3">
      <c r="A46" s="4" t="s">
        <v>45</v>
      </c>
      <c r="B46" s="5">
        <v>268.76602512285166</v>
      </c>
      <c r="C46" s="7">
        <v>3.2235759911687367E-3</v>
      </c>
    </row>
    <row r="47" spans="1:3">
      <c r="A47" s="4" t="s">
        <v>46</v>
      </c>
      <c r="B47" s="5">
        <v>266.26745909116914</v>
      </c>
      <c r="C47" s="7">
        <v>-3.7707470156951417E-2</v>
      </c>
    </row>
    <row r="48" spans="1:3">
      <c r="A48" s="4" t="s">
        <v>47</v>
      </c>
      <c r="B48" s="5">
        <v>262.88367605890505</v>
      </c>
      <c r="C48" s="7">
        <v>-4.2866804175908824E-2</v>
      </c>
    </row>
    <row r="49" spans="1:3">
      <c r="A49" s="4" t="s">
        <v>48</v>
      </c>
      <c r="B49" s="5">
        <v>258.08120469083968</v>
      </c>
      <c r="C49" s="7">
        <v>-5.0402720999529582E-2</v>
      </c>
    </row>
    <row r="50" spans="1:3">
      <c r="A50" s="4" t="s">
        <v>49</v>
      </c>
      <c r="B50" s="5">
        <v>253.02278415895341</v>
      </c>
      <c r="C50" s="7">
        <v>-5.8576008469456209E-2</v>
      </c>
    </row>
    <row r="51" spans="1:3">
      <c r="A51" s="4" t="s">
        <v>50</v>
      </c>
      <c r="B51" s="5">
        <v>248.84663367930136</v>
      </c>
      <c r="C51" s="7">
        <v>-6.5426039934917246E-2</v>
      </c>
    </row>
    <row r="52" spans="1:3">
      <c r="A52" s="4" t="s">
        <v>51</v>
      </c>
      <c r="B52" s="5">
        <v>243.70960638116628</v>
      </c>
      <c r="C52" s="7">
        <v>-7.29374678762571E-2</v>
      </c>
    </row>
    <row r="53" spans="1:3">
      <c r="A53" s="4" t="s">
        <v>52</v>
      </c>
      <c r="B53" s="5">
        <v>236.42078875546608</v>
      </c>
      <c r="C53" s="7">
        <v>-8.3928684234564899E-2</v>
      </c>
    </row>
    <row r="54" spans="1:3">
      <c r="A54" s="4" t="s">
        <v>53</v>
      </c>
      <c r="B54" s="5">
        <v>228.74500684462015</v>
      </c>
      <c r="C54" s="7">
        <v>-9.5950953172191489E-2</v>
      </c>
    </row>
    <row r="55" spans="1:3">
      <c r="A55" s="4" t="s">
        <v>54</v>
      </c>
      <c r="B55" s="5">
        <v>222.40710007174516</v>
      </c>
      <c r="C55" s="7">
        <v>-0.10624830730734292</v>
      </c>
    </row>
    <row r="56" spans="1:3">
      <c r="A56" s="4" t="s">
        <v>55</v>
      </c>
      <c r="B56" s="5">
        <v>222.87327561847812</v>
      </c>
      <c r="C56" s="7">
        <v>-8.5496550883184197E-2</v>
      </c>
    </row>
    <row r="57" spans="1:3">
      <c r="A57" s="4" t="s">
        <v>58</v>
      </c>
      <c r="B57" s="5">
        <v>223.54413603973939</v>
      </c>
      <c r="C57" s="7">
        <v>-5.4464976550963273E-2</v>
      </c>
    </row>
    <row r="58" spans="1:3">
      <c r="A58" s="4" t="s">
        <v>59</v>
      </c>
      <c r="B58" s="5">
        <v>224.25777893628168</v>
      </c>
      <c r="C58" s="7">
        <v>-1.9616725060960571E-2</v>
      </c>
    </row>
    <row r="59" spans="1:3">
      <c r="A59" s="4" t="s">
        <v>60</v>
      </c>
      <c r="B59" s="5">
        <v>224.84269783252708</v>
      </c>
      <c r="C59" s="7">
        <v>1.0951079169667866E-2</v>
      </c>
    </row>
    <row r="60" spans="1:3">
      <c r="A60" s="4" t="s">
        <v>61</v>
      </c>
      <c r="B60" s="5">
        <v>226.21157406243975</v>
      </c>
      <c r="C60" s="7">
        <v>1.4978460000185212E-2</v>
      </c>
    </row>
    <row r="61" spans="1:3">
      <c r="A61" s="4" t="s">
        <v>62</v>
      </c>
      <c r="B61" s="5">
        <v>228.18935021376507</v>
      </c>
      <c r="C61" s="7">
        <v>2.0779852499463125E-2</v>
      </c>
    </row>
    <row r="62" spans="1:3">
      <c r="A62" s="4" t="s">
        <v>63</v>
      </c>
      <c r="B62" s="5">
        <v>230.29915665472905</v>
      </c>
      <c r="C62" s="7">
        <v>2.6939434373707494E-2</v>
      </c>
    </row>
    <row r="63" spans="1:3">
      <c r="A63" s="11" t="s">
        <v>64</v>
      </c>
      <c r="B63" s="5">
        <v>232.02486832842334</v>
      </c>
      <c r="C63" s="7">
        <v>3.1943089836281358E-2</v>
      </c>
    </row>
    <row r="64" spans="1:3">
      <c r="A64" s="11" t="s">
        <v>65</v>
      </c>
      <c r="B64" s="5">
        <v>232.55499305034778</v>
      </c>
      <c r="C64" s="7">
        <v>2.8041973600153147E-2</v>
      </c>
    </row>
    <row r="65" spans="1:3">
      <c r="A65" s="4" t="s">
        <v>66</v>
      </c>
      <c r="B65" s="5">
        <v>233.32490508149544</v>
      </c>
      <c r="C65" s="7">
        <v>2.2505672867377147E-2</v>
      </c>
    </row>
    <row r="66" spans="1:3">
      <c r="A66" s="11" t="s">
        <v>67</v>
      </c>
      <c r="B66" s="5">
        <v>234.14918845363303</v>
      </c>
      <c r="C66" s="7">
        <v>1.6717524522575911E-2</v>
      </c>
    </row>
    <row r="67" spans="1:3">
      <c r="A67" s="4" t="s">
        <v>68</v>
      </c>
      <c r="B67" s="5">
        <v>234.82163216960177</v>
      </c>
      <c r="C67" s="7">
        <v>1.2053724505166841E-2</v>
      </c>
    </row>
    <row r="68" spans="1:3">
      <c r="A68" s="4" t="s">
        <v>69</v>
      </c>
      <c r="B68" s="5">
        <v>237.68028175127449</v>
      </c>
      <c r="C68" s="7">
        <v>2.2039039599623278E-2</v>
      </c>
    </row>
    <row r="69" spans="1:3">
      <c r="A69" s="11" t="s">
        <v>70</v>
      </c>
      <c r="B69" s="5">
        <v>241.77499195760524</v>
      </c>
      <c r="C69" s="7">
        <v>3.6215966200257688E-2</v>
      </c>
    </row>
    <row r="70" spans="1:3">
      <c r="A70" s="11" t="s">
        <v>71</v>
      </c>
      <c r="B70" s="5">
        <v>246.1165009452404</v>
      </c>
      <c r="C70" s="7">
        <v>5.1109775654751832E-2</v>
      </c>
    </row>
    <row r="71" spans="1:3">
      <c r="A71" s="11" t="s">
        <v>72</v>
      </c>
      <c r="B71" s="5">
        <v>249.6834928250907</v>
      </c>
      <c r="C71" s="7">
        <v>6.3289998106966783E-2</v>
      </c>
    </row>
    <row r="72" spans="1:3">
      <c r="A72" s="11" t="s">
        <v>73</v>
      </c>
      <c r="B72" s="5">
        <v>252.51030262010187</v>
      </c>
      <c r="C72" s="7">
        <v>6.2394830398032619E-2</v>
      </c>
    </row>
    <row r="73" spans="1:3">
      <c r="A73" s="11" t="s">
        <v>79</v>
      </c>
      <c r="B73" s="5">
        <v>256.57252770757407</v>
      </c>
      <c r="C73" s="7">
        <v>6.1203748287430582E-2</v>
      </c>
    </row>
    <row r="74" spans="1:3">
      <c r="A74" s="11" t="s">
        <v>78</v>
      </c>
      <c r="B74" s="5">
        <v>260.88948851470076</v>
      </c>
      <c r="C74" s="7">
        <v>6.0024368592609179E-2</v>
      </c>
    </row>
    <row r="75" spans="1:3">
      <c r="A75" s="11" t="s">
        <v>77</v>
      </c>
      <c r="B75" s="5">
        <v>264.43036345826414</v>
      </c>
      <c r="C75" s="7">
        <v>5.9062257045178423E-2</v>
      </c>
    </row>
    <row r="76" spans="1:3">
      <c r="A76" s="11" t="s">
        <v>76</v>
      </c>
      <c r="B76" s="5">
        <v>267.02884632644054</v>
      </c>
      <c r="C76" s="7">
        <v>5.7496836983248256E-2</v>
      </c>
    </row>
    <row r="77" spans="1:3">
      <c r="A77" s="11" t="s">
        <v>75</v>
      </c>
      <c r="B77" s="5">
        <v>270.76803619540732</v>
      </c>
      <c r="C77" s="7">
        <v>5.532746866808913E-2</v>
      </c>
    </row>
    <row r="78" spans="1:3">
      <c r="A78" s="11" t="s">
        <v>74</v>
      </c>
      <c r="B78" s="5">
        <v>274.74552201375025</v>
      </c>
      <c r="C78" s="7">
        <v>5.3110738872366392E-2</v>
      </c>
    </row>
    <row r="79" spans="1:3">
      <c r="A79" s="11" t="s">
        <v>82</v>
      </c>
      <c r="B79" s="5">
        <v>278.00566201509037</v>
      </c>
      <c r="C79" s="7">
        <v>5.1337896220714718E-2</v>
      </c>
    </row>
    <row r="80" spans="1:3">
      <c r="A80" s="11" t="s">
        <v>83</v>
      </c>
      <c r="B80" s="5">
        <v>280.38899617382424</v>
      </c>
      <c r="C80" s="7">
        <v>5.0032608952858215E-2</v>
      </c>
    </row>
    <row r="81" spans="1:4">
      <c r="A81" s="11" t="s">
        <v>141</v>
      </c>
      <c r="B81" s="5">
        <v>285.84717839277107</v>
      </c>
      <c r="C81" s="7">
        <v>5.569025949016182E-2</v>
      </c>
    </row>
    <row r="82" spans="1:4">
      <c r="A82" s="11" t="s">
        <v>144</v>
      </c>
      <c r="B82" s="5">
        <v>292.43882059226803</v>
      </c>
      <c r="C82" s="7">
        <v>6.4398860621401877E-2</v>
      </c>
    </row>
    <row r="83" spans="1:4">
      <c r="A83" s="11" t="s">
        <v>147</v>
      </c>
      <c r="B83" s="5">
        <v>297.1419891115018</v>
      </c>
      <c r="C83" s="7">
        <v>6.8834307034266962E-2</v>
      </c>
    </row>
    <row r="84" spans="1:4">
      <c r="A84" s="11" t="s">
        <v>84</v>
      </c>
      <c r="B84" s="5">
        <v>299.50511343093245</v>
      </c>
      <c r="C84" s="7">
        <v>6.8177130764637273E-2</v>
      </c>
    </row>
    <row r="85" spans="1:4">
      <c r="A85" s="11" t="s">
        <v>142</v>
      </c>
      <c r="B85" s="5">
        <v>305.35573548801739</v>
      </c>
      <c r="C85" s="7">
        <v>6.8248205929254957E-2</v>
      </c>
    </row>
    <row r="86" spans="1:4">
      <c r="A86" s="11" t="s">
        <v>143</v>
      </c>
      <c r="B86" s="5">
        <v>312.4180305790718</v>
      </c>
      <c r="C86" s="7">
        <v>6.8319281093872641E-2</v>
      </c>
    </row>
    <row r="87" spans="1:4" ht="13.2" customHeight="1" thickBot="1">
      <c r="A87" s="12" t="s">
        <v>146</v>
      </c>
      <c r="B87" s="6">
        <v>316.99800703937899</v>
      </c>
      <c r="C87" s="8">
        <v>6.6823332465564933E-2</v>
      </c>
    </row>
    <row r="88" spans="1:4">
      <c r="A88" s="78" t="s">
        <v>145</v>
      </c>
      <c r="B88" s="78"/>
      <c r="C88" s="78"/>
      <c r="D88" s="10"/>
    </row>
    <row r="89" spans="1:4">
      <c r="A89" s="78"/>
      <c r="B89" s="78"/>
      <c r="C89" s="78"/>
    </row>
    <row r="90" spans="1:4">
      <c r="A90" s="78"/>
      <c r="B90" s="78"/>
      <c r="C90" s="78"/>
    </row>
    <row r="91" spans="1:4">
      <c r="A91" s="78"/>
      <c r="B91" s="78"/>
      <c r="C91" s="78"/>
    </row>
    <row r="92" spans="1:4">
      <c r="A92" s="78"/>
      <c r="B92" s="78"/>
      <c r="C92" s="78"/>
    </row>
    <row r="93" spans="1:4" ht="12.75" customHeight="1">
      <c r="A93" s="78"/>
      <c r="B93" s="78"/>
      <c r="C93" s="78"/>
    </row>
    <row r="94" spans="1:4">
      <c r="A94" s="15" t="s">
        <v>85</v>
      </c>
      <c r="B94" s="10"/>
      <c r="C94" s="10"/>
    </row>
    <row r="95" spans="1:4">
      <c r="A95" s="10"/>
      <c r="B95" s="10"/>
      <c r="C95" s="10"/>
    </row>
    <row r="96" spans="1:4">
      <c r="A96" s="10"/>
      <c r="B96" s="10"/>
      <c r="C96" s="10"/>
    </row>
    <row r="97" spans="1:3">
      <c r="A97" s="10"/>
      <c r="B97" s="10"/>
      <c r="C97" s="10"/>
    </row>
    <row r="98" spans="1:3">
      <c r="A98" s="10"/>
      <c r="B98" s="10"/>
      <c r="C98" s="10"/>
    </row>
  </sheetData>
  <mergeCells count="2">
    <mergeCell ref="A1:C1"/>
    <mergeCell ref="A88:C93"/>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112</v>
      </c>
      <c r="B1" s="79"/>
      <c r="C1" s="79"/>
      <c r="D1" s="79"/>
      <c r="E1" s="79"/>
      <c r="F1" s="79"/>
      <c r="G1" s="79"/>
      <c r="H1" s="79"/>
      <c r="I1" s="79"/>
      <c r="J1" s="79"/>
    </row>
    <row r="2" spans="1:10">
      <c r="A2" s="23"/>
      <c r="B2" s="23"/>
      <c r="C2" s="51"/>
      <c r="D2" s="23"/>
      <c r="E2" s="23"/>
      <c r="F2" s="23"/>
      <c r="G2" s="23"/>
      <c r="H2" s="23"/>
      <c r="I2" s="23"/>
      <c r="J2" s="23"/>
    </row>
    <row r="3" spans="1:10">
      <c r="A3" s="83"/>
      <c r="B3" s="85" t="s">
        <v>139</v>
      </c>
      <c r="C3" s="85" t="s">
        <v>125</v>
      </c>
      <c r="D3" s="81" t="s">
        <v>140</v>
      </c>
      <c r="E3" s="81"/>
      <c r="F3" s="81"/>
      <c r="G3" s="81"/>
      <c r="H3" s="81"/>
      <c r="I3" s="81"/>
      <c r="J3" s="82"/>
    </row>
    <row r="4" spans="1:10">
      <c r="A4" s="84"/>
      <c r="B4" s="86"/>
      <c r="C4" s="86"/>
      <c r="D4" s="16" t="s">
        <v>86</v>
      </c>
      <c r="E4" s="16" t="s">
        <v>87</v>
      </c>
      <c r="F4" s="16" t="s">
        <v>88</v>
      </c>
      <c r="G4" s="16" t="s">
        <v>89</v>
      </c>
      <c r="H4" s="16" t="s">
        <v>90</v>
      </c>
      <c r="I4" s="16" t="s">
        <v>91</v>
      </c>
      <c r="J4" s="17" t="s">
        <v>92</v>
      </c>
    </row>
    <row r="5" spans="1:10" ht="13.8" thickBot="1">
      <c r="A5" s="24"/>
      <c r="B5" s="25"/>
      <c r="C5" s="52"/>
      <c r="D5" s="26"/>
      <c r="E5" s="26"/>
      <c r="F5" s="26"/>
      <c r="G5" s="26"/>
      <c r="H5" s="26"/>
      <c r="I5" s="26"/>
      <c r="J5" s="27"/>
    </row>
    <row r="6" spans="1:10" ht="13.8" thickBot="1">
      <c r="A6" s="18">
        <v>1</v>
      </c>
      <c r="B6" s="22" t="s">
        <v>94</v>
      </c>
      <c r="C6" s="53" t="s">
        <v>56</v>
      </c>
      <c r="D6" s="19">
        <v>0.80879999999999996</v>
      </c>
      <c r="E6" s="20">
        <v>0.84219999999999995</v>
      </c>
      <c r="F6" s="19">
        <v>0.81710000000000005</v>
      </c>
      <c r="G6" s="19">
        <v>0.74070000000000003</v>
      </c>
      <c r="H6" s="19">
        <v>0.6462</v>
      </c>
      <c r="I6" s="19">
        <v>0.56020000000000003</v>
      </c>
      <c r="J6" s="21">
        <v>0.4864</v>
      </c>
    </row>
    <row r="7" spans="1:10">
      <c r="A7" s="24"/>
      <c r="B7" s="28" t="s">
        <v>95</v>
      </c>
      <c r="C7" s="52"/>
      <c r="D7" s="26">
        <v>0</v>
      </c>
      <c r="E7" s="26">
        <v>0</v>
      </c>
      <c r="F7" s="26">
        <v>0</v>
      </c>
      <c r="G7" s="26">
        <v>0</v>
      </c>
      <c r="H7" s="26">
        <v>0</v>
      </c>
      <c r="I7" s="26">
        <v>0</v>
      </c>
      <c r="J7" s="27">
        <v>0</v>
      </c>
    </row>
    <row r="8" spans="1:10">
      <c r="A8" s="24"/>
      <c r="B8" s="29" t="s">
        <v>96</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108</v>
      </c>
      <c r="C10" s="53" t="s">
        <v>114</v>
      </c>
      <c r="D10" s="19">
        <v>0.81569999999999998</v>
      </c>
      <c r="E10" s="20">
        <v>0.81840000000000002</v>
      </c>
      <c r="F10" s="19">
        <v>0.78979999999999995</v>
      </c>
      <c r="G10" s="19">
        <v>0.7319</v>
      </c>
      <c r="H10" s="19">
        <v>0.65229999999999999</v>
      </c>
      <c r="I10" s="19">
        <v>0.55910000000000004</v>
      </c>
      <c r="J10" s="21">
        <v>0.45939999999999998</v>
      </c>
    </row>
    <row r="11" spans="1:10">
      <c r="A11" s="24"/>
      <c r="B11" s="30" t="s">
        <v>111</v>
      </c>
      <c r="C11" s="55"/>
      <c r="D11" s="26">
        <v>0</v>
      </c>
      <c r="E11" s="26">
        <v>0</v>
      </c>
      <c r="F11" s="26">
        <v>0</v>
      </c>
      <c r="G11" s="26">
        <v>0</v>
      </c>
      <c r="H11" s="26">
        <v>0</v>
      </c>
      <c r="I11" s="26">
        <v>0</v>
      </c>
      <c r="J11" s="27">
        <v>1E-4</v>
      </c>
    </row>
    <row r="12" spans="1:10">
      <c r="A12" s="24"/>
      <c r="B12" s="31" t="s">
        <v>110</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107</v>
      </c>
      <c r="C14" s="53" t="s">
        <v>115</v>
      </c>
      <c r="D14" s="19">
        <v>0.70420000000000005</v>
      </c>
      <c r="E14" s="20">
        <v>0.73250000000000004</v>
      </c>
      <c r="F14" s="19">
        <v>0.70209999999999995</v>
      </c>
      <c r="G14" s="19">
        <v>0.62760000000000005</v>
      </c>
      <c r="H14" s="19">
        <v>0.53269999999999995</v>
      </c>
      <c r="I14" s="19">
        <v>0.43859999999999999</v>
      </c>
      <c r="J14" s="21">
        <v>0.34799999999999998</v>
      </c>
    </row>
    <row r="15" spans="1:10">
      <c r="A15" s="24"/>
      <c r="B15" s="28" t="s">
        <v>106</v>
      </c>
      <c r="C15" s="52"/>
      <c r="D15" s="26">
        <v>0</v>
      </c>
      <c r="E15" s="26">
        <v>0</v>
      </c>
      <c r="F15" s="26">
        <v>0</v>
      </c>
      <c r="G15" s="26">
        <v>0</v>
      </c>
      <c r="H15" s="26">
        <v>0</v>
      </c>
      <c r="I15" s="26">
        <v>1E-4</v>
      </c>
      <c r="J15" s="27">
        <v>2.8999999999999998E-3</v>
      </c>
    </row>
    <row r="16" spans="1:10">
      <c r="A16" s="24"/>
      <c r="B16" s="31" t="s">
        <v>109</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103</v>
      </c>
      <c r="C18" s="53" t="s">
        <v>116</v>
      </c>
      <c r="D18" s="19">
        <v>0.59230000000000005</v>
      </c>
      <c r="E18" s="19">
        <v>0.68940000000000001</v>
      </c>
      <c r="F18" s="19">
        <v>0.7571</v>
      </c>
      <c r="G18" s="19">
        <v>0.78720000000000001</v>
      </c>
      <c r="H18" s="20">
        <v>0.78849999999999998</v>
      </c>
      <c r="I18" s="19">
        <v>0.77190000000000003</v>
      </c>
      <c r="J18" s="21">
        <v>0.73219999999999996</v>
      </c>
    </row>
    <row r="19" spans="1:10">
      <c r="A19" s="24"/>
      <c r="B19" s="28" t="s">
        <v>104</v>
      </c>
      <c r="C19" s="52"/>
      <c r="D19" s="26">
        <v>0</v>
      </c>
      <c r="E19" s="26">
        <v>0</v>
      </c>
      <c r="F19" s="26">
        <v>0</v>
      </c>
      <c r="G19" s="26">
        <v>0</v>
      </c>
      <c r="H19" s="26">
        <v>0</v>
      </c>
      <c r="I19" s="26">
        <v>0</v>
      </c>
      <c r="J19" s="27">
        <v>0</v>
      </c>
    </row>
    <row r="20" spans="1:10">
      <c r="A20" s="24"/>
      <c r="B20" s="31" t="s">
        <v>105</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101</v>
      </c>
      <c r="C22" s="53" t="s">
        <v>57</v>
      </c>
      <c r="D22" s="19">
        <v>0.46820000000000001</v>
      </c>
      <c r="E22" s="19">
        <v>0.58320000000000005</v>
      </c>
      <c r="F22" s="19">
        <v>0.67469999999999997</v>
      </c>
      <c r="G22" s="19">
        <v>0.72919999999999996</v>
      </c>
      <c r="H22" s="20">
        <v>0.74360000000000004</v>
      </c>
      <c r="I22" s="19">
        <v>0.72470000000000001</v>
      </c>
      <c r="J22" s="21">
        <v>0.67730000000000001</v>
      </c>
    </row>
    <row r="23" spans="1:10">
      <c r="A23" s="24"/>
      <c r="B23" s="28" t="s">
        <v>100</v>
      </c>
      <c r="C23" s="52"/>
      <c r="D23" s="26">
        <v>0</v>
      </c>
      <c r="E23" s="26">
        <v>0</v>
      </c>
      <c r="F23" s="26">
        <v>0</v>
      </c>
      <c r="G23" s="26">
        <v>0</v>
      </c>
      <c r="H23" s="26">
        <v>0</v>
      </c>
      <c r="I23" s="26">
        <v>0</v>
      </c>
      <c r="J23" s="27">
        <v>0</v>
      </c>
    </row>
    <row r="24" spans="1:10">
      <c r="A24" s="24"/>
      <c r="B24" s="31" t="s">
        <v>102</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99</v>
      </c>
      <c r="C26" s="53" t="s">
        <v>117</v>
      </c>
      <c r="D26" s="19">
        <v>0.35160000000000002</v>
      </c>
      <c r="E26" s="19">
        <v>0.47010000000000002</v>
      </c>
      <c r="F26" s="19">
        <v>0.57969999999999999</v>
      </c>
      <c r="G26" s="19">
        <v>0.66469999999999996</v>
      </c>
      <c r="H26" s="19">
        <v>0.72070000000000001</v>
      </c>
      <c r="I26" s="20">
        <v>0.74780000000000002</v>
      </c>
      <c r="J26" s="21">
        <v>0.73780000000000001</v>
      </c>
    </row>
    <row r="27" spans="1:10">
      <c r="A27" s="24"/>
      <c r="B27" s="28" t="s">
        <v>97</v>
      </c>
      <c r="C27" s="52"/>
      <c r="D27" s="26">
        <v>2.3E-3</v>
      </c>
      <c r="E27" s="26">
        <v>0</v>
      </c>
      <c r="F27" s="26">
        <v>0</v>
      </c>
      <c r="G27" s="26">
        <v>0</v>
      </c>
      <c r="H27" s="26">
        <v>0</v>
      </c>
      <c r="I27" s="26">
        <v>0</v>
      </c>
      <c r="J27" s="27">
        <v>0</v>
      </c>
    </row>
    <row r="28" spans="1:10">
      <c r="A28" s="24"/>
      <c r="B28" s="31" t="s">
        <v>98</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93</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113</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126</v>
      </c>
      <c r="B1" s="87"/>
      <c r="C1" s="87"/>
      <c r="D1" s="87"/>
      <c r="E1" s="87"/>
      <c r="F1" s="87"/>
      <c r="G1" s="87"/>
    </row>
    <row r="2" spans="1:7">
      <c r="A2" s="37"/>
      <c r="B2" s="37"/>
      <c r="C2" s="37"/>
      <c r="D2" s="37"/>
      <c r="E2" s="37"/>
      <c r="F2" s="37"/>
      <c r="G2" s="37"/>
    </row>
    <row r="3" spans="1:7">
      <c r="A3" s="36"/>
      <c r="B3" s="16" t="s">
        <v>56</v>
      </c>
      <c r="C3" s="16" t="s">
        <v>114</v>
      </c>
      <c r="D3" s="16" t="s">
        <v>115</v>
      </c>
      <c r="E3" s="16" t="s">
        <v>116</v>
      </c>
      <c r="F3" s="16" t="s">
        <v>57</v>
      </c>
      <c r="G3" s="17" t="s">
        <v>117</v>
      </c>
    </row>
    <row r="4" spans="1:7">
      <c r="A4" s="38"/>
      <c r="B4" s="39"/>
      <c r="C4" s="39"/>
      <c r="D4" s="39"/>
      <c r="E4" s="39"/>
      <c r="F4" s="39"/>
      <c r="G4" s="40"/>
    </row>
    <row r="5" spans="1:7" ht="39.6">
      <c r="A5" s="41" t="s">
        <v>118</v>
      </c>
      <c r="B5" s="42" t="s">
        <v>87</v>
      </c>
      <c r="C5" s="42" t="s">
        <v>87</v>
      </c>
      <c r="D5" s="42" t="s">
        <v>87</v>
      </c>
      <c r="E5" s="42" t="s">
        <v>90</v>
      </c>
      <c r="F5" s="42" t="s">
        <v>90</v>
      </c>
      <c r="G5" s="43" t="s">
        <v>91</v>
      </c>
    </row>
    <row r="6" spans="1:7">
      <c r="A6" s="41"/>
      <c r="B6" s="42"/>
      <c r="C6" s="42"/>
      <c r="D6" s="42"/>
      <c r="E6" s="42"/>
      <c r="F6" s="42"/>
      <c r="G6" s="43"/>
    </row>
    <row r="7" spans="1:7">
      <c r="A7" s="38" t="s">
        <v>119</v>
      </c>
      <c r="B7" s="44">
        <v>6.40516E-2</v>
      </c>
      <c r="C7" s="44">
        <v>8.4127099999999996E-2</v>
      </c>
      <c r="D7" s="44">
        <v>6.2021300000000001E-2</v>
      </c>
      <c r="E7" s="44">
        <v>7.0128800000000005E-2</v>
      </c>
      <c r="F7" s="44">
        <v>0.1671185</v>
      </c>
      <c r="G7" s="45">
        <v>9.4666600000000004E-2</v>
      </c>
    </row>
    <row r="8" spans="1:7">
      <c r="A8" s="38"/>
      <c r="B8" s="44"/>
      <c r="C8" s="44"/>
      <c r="D8" s="44"/>
      <c r="E8" s="44"/>
      <c r="F8" s="44"/>
      <c r="G8" s="45"/>
    </row>
    <row r="9" spans="1:7">
      <c r="A9" s="38" t="s">
        <v>120</v>
      </c>
      <c r="B9" s="44">
        <f>1/B7</f>
        <v>15.61241249242798</v>
      </c>
      <c r="C9" s="44">
        <f t="shared" ref="C9:G9" si="0">1/C7</f>
        <v>11.88677608047823</v>
      </c>
      <c r="D9" s="44">
        <f t="shared" si="0"/>
        <v>16.123493058030064</v>
      </c>
      <c r="E9" s="44">
        <f t="shared" si="0"/>
        <v>14.259476848313389</v>
      </c>
      <c r="F9" s="44">
        <f t="shared" si="0"/>
        <v>5.9837779779019078</v>
      </c>
      <c r="G9" s="45">
        <f t="shared" si="0"/>
        <v>10.563387720695578</v>
      </c>
    </row>
    <row r="10" spans="1:7">
      <c r="A10" s="38"/>
      <c r="B10" s="42"/>
      <c r="C10" s="42"/>
      <c r="D10" s="42"/>
      <c r="E10" s="42"/>
      <c r="F10" s="42"/>
      <c r="G10" s="43"/>
    </row>
    <row r="11" spans="1:7">
      <c r="A11" s="38" t="s">
        <v>121</v>
      </c>
      <c r="B11" s="46">
        <f>B9/SUM($B$9:$G$9)</f>
        <v>0.20976157804580464</v>
      </c>
      <c r="C11" s="46">
        <f t="shared" ref="C11:G11" si="1">C9/SUM($B$9:$G$9)</f>
        <v>0.15970554901284678</v>
      </c>
      <c r="D11" s="46">
        <f t="shared" si="1"/>
        <v>0.2166282340479587</v>
      </c>
      <c r="E11" s="46">
        <f t="shared" si="1"/>
        <v>0.19158412367470512</v>
      </c>
      <c r="F11" s="46">
        <f t="shared" si="1"/>
        <v>8.0395436126812173E-2</v>
      </c>
      <c r="G11" s="47">
        <f t="shared" si="1"/>
        <v>0.14192507909187255</v>
      </c>
    </row>
    <row r="12" spans="1:7">
      <c r="A12" s="38"/>
      <c r="B12" s="42"/>
      <c r="C12" s="42"/>
      <c r="D12" s="42"/>
      <c r="E12" s="42"/>
      <c r="F12" s="42"/>
      <c r="G12" s="43"/>
    </row>
    <row r="13" spans="1:7" ht="26.4">
      <c r="A13" s="41" t="s">
        <v>122</v>
      </c>
      <c r="B13" s="44">
        <v>0.84219999999999995</v>
      </c>
      <c r="C13" s="44">
        <v>0.81840000000000002</v>
      </c>
      <c r="D13" s="44">
        <v>0.73250000000000004</v>
      </c>
      <c r="E13" s="44">
        <v>0.78849999999999998</v>
      </c>
      <c r="F13" s="44">
        <v>0.74360000000000004</v>
      </c>
      <c r="G13" s="45">
        <v>0.74780000000000002</v>
      </c>
    </row>
    <row r="14" spans="1:7">
      <c r="A14" s="41"/>
      <c r="B14" s="42"/>
      <c r="C14" s="42"/>
      <c r="D14" s="42"/>
      <c r="E14" s="42"/>
      <c r="F14" s="42"/>
      <c r="G14" s="43"/>
    </row>
    <row r="15" spans="1:7">
      <c r="A15" s="38" t="s">
        <v>123</v>
      </c>
      <c r="B15" s="46">
        <f>B13/SUM($B$13:$G$13)</f>
        <v>0.18022683500962977</v>
      </c>
      <c r="C15" s="46">
        <f t="shared" ref="C15:G15" si="2">C13/SUM($B$13:$G$13)</f>
        <v>0.17513374705756474</v>
      </c>
      <c r="D15" s="46">
        <f t="shared" si="2"/>
        <v>0.15675155146586775</v>
      </c>
      <c r="E15" s="46">
        <f t="shared" si="2"/>
        <v>0.16873528782366787</v>
      </c>
      <c r="F15" s="46">
        <f t="shared" si="2"/>
        <v>0.15912689920821743</v>
      </c>
      <c r="G15" s="47">
        <f t="shared" si="2"/>
        <v>0.16002567943505244</v>
      </c>
    </row>
    <row r="16" spans="1:7">
      <c r="A16" s="38"/>
      <c r="B16" s="42"/>
      <c r="C16" s="42"/>
      <c r="D16" s="42"/>
      <c r="E16" s="42"/>
      <c r="F16" s="42"/>
      <c r="G16" s="43"/>
    </row>
    <row r="17" spans="1:7">
      <c r="A17" s="48" t="s">
        <v>124</v>
      </c>
      <c r="B17" s="49">
        <f>AVERAGE(B11,B15)</f>
        <v>0.19499420652771721</v>
      </c>
      <c r="C17" s="49">
        <f t="shared" ref="C17:G17" si="3">AVERAGE(C11,C15)</f>
        <v>0.16741964803520576</v>
      </c>
      <c r="D17" s="49">
        <f t="shared" si="3"/>
        <v>0.18668989275691322</v>
      </c>
      <c r="E17" s="49">
        <f t="shared" si="3"/>
        <v>0.18015970574918649</v>
      </c>
      <c r="F17" s="49">
        <f t="shared" si="3"/>
        <v>0.1197611676675148</v>
      </c>
      <c r="G17" s="50">
        <f t="shared" si="3"/>
        <v>0.15097537926346249</v>
      </c>
    </row>
    <row r="19" spans="1:7">
      <c r="A19" s="9" t="s">
        <v>113</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134</v>
      </c>
      <c r="B1" s="79"/>
      <c r="C1" s="79"/>
      <c r="D1" s="79"/>
      <c r="E1" s="79"/>
      <c r="F1" s="79"/>
      <c r="G1" s="79"/>
      <c r="H1" s="79"/>
      <c r="I1" s="79"/>
      <c r="J1" s="79"/>
    </row>
    <row r="2" spans="1:10">
      <c r="A2" s="59"/>
      <c r="B2" s="59"/>
      <c r="C2" s="60"/>
      <c r="D2" s="59"/>
      <c r="E2" s="59"/>
      <c r="F2" s="59"/>
      <c r="G2" s="59"/>
      <c r="H2" s="59"/>
      <c r="I2" s="59"/>
      <c r="J2" s="59"/>
    </row>
    <row r="3" spans="1:10">
      <c r="A3" s="73"/>
      <c r="B3" s="85" t="s">
        <v>139</v>
      </c>
      <c r="C3" s="89" t="s">
        <v>125</v>
      </c>
      <c r="D3" s="81" t="s">
        <v>140</v>
      </c>
      <c r="E3" s="81"/>
      <c r="F3" s="81"/>
      <c r="G3" s="81"/>
      <c r="H3" s="81"/>
      <c r="I3" s="81"/>
      <c r="J3" s="82"/>
    </row>
    <row r="4" spans="1:10" s="62" customFormat="1">
      <c r="A4" s="74"/>
      <c r="B4" s="86"/>
      <c r="C4" s="90"/>
      <c r="D4" s="16" t="s">
        <v>86</v>
      </c>
      <c r="E4" s="16" t="s">
        <v>87</v>
      </c>
      <c r="F4" s="16" t="s">
        <v>88</v>
      </c>
      <c r="G4" s="16" t="s">
        <v>89</v>
      </c>
      <c r="H4" s="16" t="s">
        <v>90</v>
      </c>
      <c r="I4" s="16" t="s">
        <v>91</v>
      </c>
      <c r="J4" s="17" t="s">
        <v>92</v>
      </c>
    </row>
    <row r="5" spans="1:10" ht="13.8" thickBot="1">
      <c r="A5" s="24"/>
      <c r="B5" s="25"/>
      <c r="C5" s="52"/>
      <c r="D5" s="26"/>
      <c r="E5" s="26"/>
      <c r="F5" s="26"/>
      <c r="G5" s="26"/>
      <c r="H5" s="26"/>
      <c r="I5" s="26"/>
      <c r="J5" s="27"/>
    </row>
    <row r="6" spans="1:10" ht="13.8" thickBot="1">
      <c r="A6" s="18">
        <v>1</v>
      </c>
      <c r="B6" s="22" t="s">
        <v>133</v>
      </c>
      <c r="C6" s="53" t="s">
        <v>127</v>
      </c>
      <c r="D6" s="20">
        <v>0.74509999999999998</v>
      </c>
      <c r="E6" s="19">
        <v>0.73540000000000005</v>
      </c>
      <c r="F6" s="19">
        <v>0.71540000000000004</v>
      </c>
      <c r="G6" s="19">
        <v>0.67800000000000005</v>
      </c>
      <c r="H6" s="19">
        <v>0.62080000000000002</v>
      </c>
      <c r="I6" s="19">
        <v>0.54510000000000003</v>
      </c>
      <c r="J6" s="21">
        <v>0.45529999999999998</v>
      </c>
    </row>
    <row r="7" spans="1:10">
      <c r="A7" s="24"/>
      <c r="B7" s="28" t="s">
        <v>130</v>
      </c>
      <c r="C7" s="63"/>
      <c r="D7" s="26">
        <v>0</v>
      </c>
      <c r="E7" s="26">
        <v>0</v>
      </c>
      <c r="F7" s="26">
        <v>0</v>
      </c>
      <c r="G7" s="26">
        <v>0</v>
      </c>
      <c r="H7" s="26">
        <v>0</v>
      </c>
      <c r="I7" s="26">
        <v>0</v>
      </c>
      <c r="J7" s="27">
        <v>1E-4</v>
      </c>
    </row>
    <row r="8" spans="1:10">
      <c r="A8" s="24"/>
      <c r="B8" s="64" t="s">
        <v>131</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94</v>
      </c>
      <c r="C10" s="53" t="s">
        <v>56</v>
      </c>
      <c r="D10" s="19">
        <v>0.74170000000000003</v>
      </c>
      <c r="E10" s="20">
        <v>0.75160000000000005</v>
      </c>
      <c r="F10" s="19">
        <v>0.74399999999999999</v>
      </c>
      <c r="G10" s="19">
        <v>0.71950000000000003</v>
      </c>
      <c r="H10" s="19">
        <v>0.6865</v>
      </c>
      <c r="I10" s="19">
        <v>0.64680000000000004</v>
      </c>
      <c r="J10" s="21">
        <v>0.59860000000000002</v>
      </c>
    </row>
    <row r="11" spans="1:10">
      <c r="A11" s="24"/>
      <c r="B11" s="28" t="s">
        <v>95</v>
      </c>
      <c r="C11" s="63"/>
      <c r="D11" s="26">
        <v>0</v>
      </c>
      <c r="E11" s="26">
        <v>0</v>
      </c>
      <c r="F11" s="26">
        <v>0</v>
      </c>
      <c r="G11" s="26">
        <v>0</v>
      </c>
      <c r="H11" s="26">
        <v>0</v>
      </c>
      <c r="I11" s="26">
        <v>0</v>
      </c>
      <c r="J11" s="27">
        <v>0</v>
      </c>
    </row>
    <row r="12" spans="1:10">
      <c r="A12" s="24"/>
      <c r="B12" s="29" t="s">
        <v>96</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132</v>
      </c>
      <c r="C14" s="53" t="s">
        <v>129</v>
      </c>
      <c r="D14" s="19">
        <v>0.55549999999999999</v>
      </c>
      <c r="E14" s="19">
        <v>0.57730000000000004</v>
      </c>
      <c r="F14" s="19">
        <v>0.60409999999999997</v>
      </c>
      <c r="G14" s="19">
        <v>0.62909999999999999</v>
      </c>
      <c r="H14" s="20">
        <v>0.64359999999999995</v>
      </c>
      <c r="I14" s="19">
        <v>0.63770000000000004</v>
      </c>
      <c r="J14" s="21">
        <v>0.6069</v>
      </c>
    </row>
    <row r="15" spans="1:10">
      <c r="A15" s="24"/>
      <c r="B15" s="30" t="s">
        <v>97</v>
      </c>
      <c r="C15" s="63"/>
      <c r="D15" s="26">
        <v>0</v>
      </c>
      <c r="E15" s="26">
        <v>0</v>
      </c>
      <c r="F15" s="26">
        <v>0</v>
      </c>
      <c r="G15" s="26">
        <v>0</v>
      </c>
      <c r="H15" s="26">
        <v>0</v>
      </c>
      <c r="I15" s="26">
        <v>0</v>
      </c>
      <c r="J15" s="27">
        <v>0</v>
      </c>
    </row>
    <row r="16" spans="1:10">
      <c r="A16" s="24"/>
      <c r="B16" s="31" t="s">
        <v>98</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107</v>
      </c>
      <c r="C18" s="53" t="s">
        <v>115</v>
      </c>
      <c r="D18" s="19">
        <v>0.46060000000000001</v>
      </c>
      <c r="E18" s="19">
        <v>0.47989999999999999</v>
      </c>
      <c r="F18" s="19">
        <v>0.49569999999999997</v>
      </c>
      <c r="G18" s="19">
        <v>0.50760000000000005</v>
      </c>
      <c r="H18" s="20">
        <v>0.50949999999999995</v>
      </c>
      <c r="I18" s="19">
        <v>0.49070000000000003</v>
      </c>
      <c r="J18" s="21">
        <v>0.4446</v>
      </c>
    </row>
    <row r="19" spans="1:10">
      <c r="A19" s="24"/>
      <c r="B19" s="28" t="s">
        <v>106</v>
      </c>
      <c r="C19" s="63"/>
      <c r="D19" s="26">
        <v>1E-4</v>
      </c>
      <c r="E19" s="26">
        <v>0</v>
      </c>
      <c r="F19" s="26">
        <v>0</v>
      </c>
      <c r="G19" s="26">
        <v>0</v>
      </c>
      <c r="H19" s="26">
        <v>0</v>
      </c>
      <c r="I19" s="26">
        <v>0</v>
      </c>
      <c r="J19" s="27">
        <v>1E-4</v>
      </c>
    </row>
    <row r="20" spans="1:10">
      <c r="A20" s="24"/>
      <c r="B20" s="31" t="s">
        <v>109</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99</v>
      </c>
      <c r="C22" s="53" t="s">
        <v>117</v>
      </c>
      <c r="D22" s="19">
        <v>0.4148</v>
      </c>
      <c r="E22" s="19">
        <v>0.4672</v>
      </c>
      <c r="F22" s="19">
        <v>0.52500000000000002</v>
      </c>
      <c r="G22" s="19">
        <v>0.58479999999999999</v>
      </c>
      <c r="H22" s="19">
        <v>0.63700000000000001</v>
      </c>
      <c r="I22" s="20">
        <v>0.67</v>
      </c>
      <c r="J22" s="21">
        <v>0.66990000000000005</v>
      </c>
    </row>
    <row r="23" spans="1:10">
      <c r="A23" s="24"/>
      <c r="B23" s="30" t="s">
        <v>97</v>
      </c>
      <c r="C23" s="52"/>
      <c r="D23" s="26">
        <v>4.0000000000000002E-4</v>
      </c>
      <c r="E23" s="26">
        <v>1E-4</v>
      </c>
      <c r="F23" s="26">
        <v>0</v>
      </c>
      <c r="G23" s="26">
        <v>0</v>
      </c>
      <c r="H23" s="26">
        <v>0</v>
      </c>
      <c r="I23" s="26">
        <v>0</v>
      </c>
      <c r="J23" s="27">
        <v>0</v>
      </c>
    </row>
    <row r="24" spans="1:10">
      <c r="A24" s="24"/>
      <c r="B24" s="31" t="s">
        <v>98</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128</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113</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138</v>
      </c>
      <c r="B1" s="87"/>
      <c r="C1" s="87"/>
      <c r="D1" s="87"/>
      <c r="E1" s="87"/>
      <c r="F1" s="87"/>
    </row>
    <row r="2" spans="1:6">
      <c r="A2" s="37"/>
      <c r="B2" s="37"/>
      <c r="C2" s="37"/>
      <c r="D2" s="37"/>
      <c r="E2" s="37"/>
      <c r="F2" s="37"/>
    </row>
    <row r="3" spans="1:6">
      <c r="A3" s="36"/>
      <c r="B3" s="16" t="s">
        <v>127</v>
      </c>
      <c r="C3" s="16" t="s">
        <v>56</v>
      </c>
      <c r="D3" s="16" t="s">
        <v>129</v>
      </c>
      <c r="E3" s="16" t="s">
        <v>115</v>
      </c>
      <c r="F3" s="17" t="s">
        <v>117</v>
      </c>
    </row>
    <row r="4" spans="1:6">
      <c r="A4" s="38"/>
      <c r="B4" s="39"/>
      <c r="C4" s="39"/>
      <c r="D4" s="39"/>
      <c r="E4" s="39"/>
      <c r="F4" s="40"/>
    </row>
    <row r="5" spans="1:6" ht="39.6">
      <c r="A5" s="41" t="s">
        <v>135</v>
      </c>
      <c r="B5" s="42" t="s">
        <v>86</v>
      </c>
      <c r="C5" s="42" t="s">
        <v>87</v>
      </c>
      <c r="D5" s="42" t="s">
        <v>90</v>
      </c>
      <c r="E5" s="42" t="s">
        <v>90</v>
      </c>
      <c r="F5" s="43" t="s">
        <v>90</v>
      </c>
    </row>
    <row r="6" spans="1:6">
      <c r="A6" s="41"/>
      <c r="B6" s="42"/>
      <c r="C6" s="42"/>
      <c r="D6" s="42"/>
      <c r="E6" s="42"/>
      <c r="F6" s="43"/>
    </row>
    <row r="7" spans="1:6">
      <c r="A7" s="38" t="s">
        <v>119</v>
      </c>
      <c r="B7" s="44">
        <v>2.1450500000000001E-2</v>
      </c>
      <c r="C7" s="44">
        <v>6.5842399999999995E-2</v>
      </c>
      <c r="D7" s="44">
        <v>6.4141100000000006E-2</v>
      </c>
      <c r="E7" s="44">
        <v>6.3660400000000006E-2</v>
      </c>
      <c r="F7" s="45">
        <v>9.6062800000000004E-2</v>
      </c>
    </row>
    <row r="8" spans="1:6">
      <c r="A8" s="38"/>
      <c r="B8" s="44"/>
      <c r="C8" s="44"/>
      <c r="D8" s="44"/>
      <c r="E8" s="44"/>
      <c r="F8" s="45"/>
    </row>
    <row r="9" spans="1:6">
      <c r="A9" s="38" t="s">
        <v>120</v>
      </c>
      <c r="B9" s="44">
        <f>1/B7</f>
        <v>46.618959931003936</v>
      </c>
      <c r="C9" s="44">
        <f t="shared" ref="C9:F9" si="0">1/C7</f>
        <v>15.187781733351155</v>
      </c>
      <c r="D9" s="44">
        <f t="shared" si="0"/>
        <v>15.590627538349045</v>
      </c>
      <c r="E9" s="44">
        <f t="shared" si="0"/>
        <v>15.70835244516214</v>
      </c>
      <c r="F9" s="45">
        <f t="shared" si="0"/>
        <v>10.409856885287541</v>
      </c>
    </row>
    <row r="10" spans="1:6">
      <c r="A10" s="38"/>
      <c r="B10" s="42"/>
      <c r="C10" s="42"/>
      <c r="D10" s="42"/>
      <c r="E10" s="42"/>
      <c r="F10" s="43"/>
    </row>
    <row r="11" spans="1:6">
      <c r="A11" s="38" t="s">
        <v>121</v>
      </c>
      <c r="B11" s="46">
        <f>B9/SUM($B$9:$F$9)</f>
        <v>0.4503569471533494</v>
      </c>
      <c r="C11" s="46">
        <f t="shared" ref="C11:F11" si="1">C9/SUM($B$9:$F$9)</f>
        <v>0.14671976864319836</v>
      </c>
      <c r="D11" s="46">
        <f t="shared" si="1"/>
        <v>0.15061141288367241</v>
      </c>
      <c r="E11" s="46">
        <f t="shared" si="1"/>
        <v>0.15174868041848497</v>
      </c>
      <c r="F11" s="47">
        <f t="shared" si="1"/>
        <v>0.10056319090129501</v>
      </c>
    </row>
    <row r="12" spans="1:6">
      <c r="A12" s="38"/>
      <c r="B12" s="42"/>
      <c r="C12" s="42"/>
      <c r="D12" s="42"/>
      <c r="E12" s="42"/>
      <c r="F12" s="43"/>
    </row>
    <row r="13" spans="1:6" ht="26.4">
      <c r="A13" s="41" t="s">
        <v>136</v>
      </c>
      <c r="B13" s="44">
        <v>0.74509999999999998</v>
      </c>
      <c r="C13" s="44">
        <v>0.75160000000000005</v>
      </c>
      <c r="D13" s="44">
        <v>0.64359999999999995</v>
      </c>
      <c r="E13" s="44">
        <v>0.50949999999999995</v>
      </c>
      <c r="F13" s="45">
        <v>0.67</v>
      </c>
    </row>
    <row r="14" spans="1:6">
      <c r="A14" s="41"/>
      <c r="B14" s="42"/>
      <c r="C14" s="42"/>
      <c r="D14" s="42"/>
      <c r="E14" s="42"/>
      <c r="F14" s="43"/>
    </row>
    <row r="15" spans="1:6">
      <c r="A15" s="38" t="s">
        <v>123</v>
      </c>
      <c r="B15" s="46">
        <f>B13/SUM($B$13:$F$13)</f>
        <v>0.22444123139948191</v>
      </c>
      <c r="C15" s="46">
        <f t="shared" ref="C15:F15" si="2">C13/SUM($B$13:$F$13)</f>
        <v>0.22639918067353457</v>
      </c>
      <c r="D15" s="46">
        <f t="shared" si="2"/>
        <v>0.19386710042773661</v>
      </c>
      <c r="E15" s="46">
        <f t="shared" si="2"/>
        <v>0.15347310078920415</v>
      </c>
      <c r="F15" s="47">
        <f t="shared" si="2"/>
        <v>0.20181938671004279</v>
      </c>
    </row>
    <row r="16" spans="1:6">
      <c r="A16" s="38"/>
      <c r="B16" s="42"/>
      <c r="C16" s="42"/>
      <c r="D16" s="42"/>
      <c r="E16" s="42"/>
      <c r="F16" s="43"/>
    </row>
    <row r="17" spans="1:6">
      <c r="A17" s="48" t="s">
        <v>137</v>
      </c>
      <c r="B17" s="49">
        <f>AVERAGE(B11,B15)</f>
        <v>0.33739908927641565</v>
      </c>
      <c r="C17" s="49">
        <f t="shared" ref="C17:F17" si="3">AVERAGE(C11,C15)</f>
        <v>0.18655947465836648</v>
      </c>
      <c r="D17" s="49">
        <f>AVERAGE(D11,D15)</f>
        <v>0.1722392566557045</v>
      </c>
      <c r="E17" s="49">
        <f>AVERAGE(E11,E15)</f>
        <v>0.15261089060384456</v>
      </c>
      <c r="F17" s="50">
        <f t="shared" si="3"/>
        <v>0.1511912888056689</v>
      </c>
    </row>
    <row r="19" spans="1:6">
      <c r="A19" s="9" t="s">
        <v>113</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2017-01-10T19:23:47Z</dcterms:modified>
</cp:coreProperties>
</file>